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AC32AE1-A482-40B6-882E-A814CB4DF44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atabase Bahan Pakan" sheetId="1" r:id="rId1"/>
    <sheet name="Kebutuhan Nutrien" sheetId="2" r:id="rId2"/>
    <sheet name="Formulasi Ransum - IMT" sheetId="3" r:id="rId3"/>
  </sheets>
  <definedNames>
    <definedName name="solver_opt" localSheetId="1">'Kebutuhan Nutrien'!$H$51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ibCCD4e7QFEpPtQs2zIfMmdB/4A=="/>
    </ext>
  </extLst>
</workbook>
</file>

<file path=xl/calcChain.xml><?xml version="1.0" encoding="utf-8"?>
<calcChain xmlns="http://schemas.openxmlformats.org/spreadsheetml/2006/main">
  <c r="I46" i="2" l="1" a="1"/>
  <c r="I46" i="2" s="1"/>
  <c r="N46" i="2"/>
  <c r="O46" i="2"/>
  <c r="P46" i="2"/>
  <c r="C69" i="3"/>
  <c r="C27" i="3"/>
  <c r="L46" i="2" l="1"/>
  <c r="K46" i="2"/>
  <c r="M46" i="2"/>
  <c r="J46" i="2"/>
  <c r="C81" i="3" a="1"/>
  <c r="C90" i="3" a="1"/>
  <c r="C90" i="3" s="1"/>
  <c r="C81" i="3" l="1"/>
  <c r="C71" i="3" a="1"/>
  <c r="C71" i="3" s="1"/>
  <c r="G69" i="3" l="1" a="1"/>
  <c r="G69" i="3" l="1"/>
  <c r="H69" i="3" a="1"/>
  <c r="H69" i="3" s="1"/>
  <c r="F69" i="3" a="1"/>
  <c r="F69" i="3" s="1"/>
  <c r="E69" i="3" a="1"/>
  <c r="E69" i="3" s="1"/>
  <c r="I69" i="3" a="1"/>
  <c r="I69" i="3" s="1"/>
  <c r="C38" i="3" l="1" a="1"/>
  <c r="C38" i="3" s="1"/>
  <c r="H38" i="3" l="1" a="1"/>
  <c r="H38" i="3" l="1"/>
  <c r="D81" i="3" a="1"/>
  <c r="D81" i="3" s="1"/>
  <c r="E38" i="3" a="1"/>
  <c r="E38" i="3" s="1"/>
  <c r="D38" i="3" a="1"/>
  <c r="D38" i="3" s="1"/>
  <c r="F38" i="3" a="1"/>
  <c r="F38" i="3" s="1"/>
  <c r="G38" i="3" a="1"/>
  <c r="G38" i="3" s="1"/>
  <c r="E81" i="3" l="1" a="1"/>
  <c r="E81" i="3" s="1"/>
  <c r="I78" i="3" s="1"/>
  <c r="I80" i="3" s="1" a="1"/>
  <c r="I80" i="3" s="1"/>
  <c r="F81" i="3" l="1" a="1"/>
  <c r="F81" i="3" s="1"/>
  <c r="J78" i="3" s="1"/>
  <c r="D90" i="3" l="1" a="1"/>
  <c r="D90" i="3" s="1"/>
  <c r="E71" i="3"/>
  <c r="F71" i="3"/>
  <c r="I71" i="3"/>
  <c r="H71" i="3"/>
  <c r="G71" i="3"/>
  <c r="E90" i="3" l="1" a="1"/>
  <c r="E90" i="3" s="1"/>
  <c r="I79" i="3" s="1" a="1"/>
  <c r="I79" i="3" s="1"/>
  <c r="F90" i="3" l="1" a="1"/>
  <c r="F90" i="3" s="1"/>
  <c r="J79" i="3" s="1"/>
  <c r="J80" i="3" s="1" a="1"/>
  <c r="J80" i="3" s="1"/>
  <c r="I82" i="3" s="1"/>
</calcChain>
</file>

<file path=xl/sharedStrings.xml><?xml version="1.0" encoding="utf-8"?>
<sst xmlns="http://schemas.openxmlformats.org/spreadsheetml/2006/main" count="170" uniqueCount="82">
  <si>
    <t>Database Bahan Pakan dan Kandungan Nutrien</t>
  </si>
  <si>
    <t>No.</t>
  </si>
  <si>
    <t>Bahan Pakan</t>
  </si>
  <si>
    <t>Harga</t>
  </si>
  <si>
    <t>BK (%)</t>
  </si>
  <si>
    <t>ME (kcal/kg)</t>
  </si>
  <si>
    <t>TDN (%)</t>
  </si>
  <si>
    <t>PK (%)</t>
  </si>
  <si>
    <t>Ca (%)</t>
  </si>
  <si>
    <t>P (%)</t>
  </si>
  <si>
    <t>Batasan  (%)</t>
  </si>
  <si>
    <t>Sumber Hijauan</t>
  </si>
  <si>
    <t>Sumber Energi</t>
  </si>
  <si>
    <t>Sumber Protein</t>
  </si>
  <si>
    <t xml:space="preserve">Nama </t>
  </si>
  <si>
    <t>Ternak</t>
  </si>
  <si>
    <t>NIM</t>
  </si>
  <si>
    <t>Berat Badan</t>
  </si>
  <si>
    <t>Kelompok</t>
  </si>
  <si>
    <t>Target ADG</t>
  </si>
  <si>
    <t>Asisten</t>
  </si>
  <si>
    <t>Penentuan Kebutuhan Nutrien Ternak Ruminansia</t>
  </si>
  <si>
    <t>Interpolasi Kebutuhan Nutrien Ternak</t>
  </si>
  <si>
    <t>Interpolasi ADG Batas Bawah</t>
  </si>
  <si>
    <t>Berat Badan (Kg)</t>
  </si>
  <si>
    <t>ADG (g)</t>
  </si>
  <si>
    <t>BK</t>
  </si>
  <si>
    <t>Kebutuhan Nutrien Ternak</t>
  </si>
  <si>
    <t>Energi</t>
  </si>
  <si>
    <t>PK total (g)</t>
  </si>
  <si>
    <t>Ca (g)</t>
  </si>
  <si>
    <t>P (g)</t>
  </si>
  <si>
    <t>Kg</t>
  </si>
  <si>
    <t>ME (Mcal)</t>
  </si>
  <si>
    <t>TDN (kg)</t>
  </si>
  <si>
    <t>Interpolasi ADG Batas Atas</t>
  </si>
  <si>
    <t>Interpolasi Bobot Badan</t>
  </si>
  <si>
    <t>PK total (kg)</t>
  </si>
  <si>
    <t>Ca (kg)</t>
  </si>
  <si>
    <t>P (kg)</t>
  </si>
  <si>
    <t>Laboratorium Ilmu Makanan Ternak - Departemen Nutrisi Makanan Ternak - Fakultas Peternakan Universitas Gadjah Mada</t>
  </si>
  <si>
    <t>Proporsi Ransum</t>
  </si>
  <si>
    <t>Hijauan (%)</t>
  </si>
  <si>
    <t>Konsenstrat (%)</t>
  </si>
  <si>
    <t>Pakan Hijauan</t>
  </si>
  <si>
    <t>Tabel 1. Bahan Pakan dan Kandungan Nutrien (Hijauan)</t>
  </si>
  <si>
    <t>ME (Mcal/kg)</t>
  </si>
  <si>
    <t>Tabel 2. Proporsi Hijauan</t>
  </si>
  <si>
    <t>Proporsi</t>
  </si>
  <si>
    <t>Total</t>
  </si>
  <si>
    <t>Tabel 3. Kebutuhan Nutrien Ternak</t>
  </si>
  <si>
    <t>Parameter</t>
  </si>
  <si>
    <t>Nutrien per Animal</t>
  </si>
  <si>
    <t>Energy</t>
  </si>
  <si>
    <t>PK</t>
  </si>
  <si>
    <t>Ca</t>
  </si>
  <si>
    <t>P</t>
  </si>
  <si>
    <t>(kg)</t>
  </si>
  <si>
    <t>Kekurangan Nutrien</t>
  </si>
  <si>
    <t>Pakan Konsentrat</t>
  </si>
  <si>
    <t>Tabel 4. Konsentrasi Nutrien Konsentrat</t>
  </si>
  <si>
    <t>(%)</t>
  </si>
  <si>
    <t>Konsentrat</t>
  </si>
  <si>
    <t>Tabel 5. Bahan Pakan dan Kandungan Nutrien (Konsentrat)</t>
  </si>
  <si>
    <t>Tabel 6. Formulasi Ransum untuk Konsentrat</t>
  </si>
  <si>
    <t>Input</t>
  </si>
  <si>
    <t>Batasan</t>
  </si>
  <si>
    <t>Total Kandungan Nutrien</t>
  </si>
  <si>
    <t>Nutrien untuk Konsentrat</t>
  </si>
  <si>
    <t>Keterangan</t>
  </si>
  <si>
    <t>Harga Ransum</t>
  </si>
  <si>
    <t>Tabel 7. Proporsi dan Harga Ransum</t>
  </si>
  <si>
    <t>BK (kg)</t>
  </si>
  <si>
    <t>As Fed (kg)</t>
  </si>
  <si>
    <t>Total Kebutuhan Ternak/hari</t>
  </si>
  <si>
    <t>Jenis Pakan</t>
  </si>
  <si>
    <t>Hijauan</t>
  </si>
  <si>
    <t>Harga Ransum/kg</t>
  </si>
  <si>
    <t>Sumber Mineral</t>
  </si>
  <si>
    <t>Total As Fed (kg)</t>
  </si>
  <si>
    <t xml:space="preserve">: </t>
  </si>
  <si>
    <t>PRAKTIKUM RANSUM RUMINANSIA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</si>
</sst>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164" formatCode="_-&quot;Rp&quot;* #,##0_-;\-&quot;Rp&quot;* #,##0_-;_-&quot;Rp&quot;* &quot;-&quot;_-;_-@"/>
    <numFmt numFmtId="165" formatCode="0.000"/>
    <numFmt numFmtId="166" formatCode="_-* #,##0.00_-;\-* #,##0.00_-;_-* &quot;-&quot;_-;_-@"/>
    <numFmt numFmtId="167" formatCode="_-&quot;Rp&quot;* #,##0.0_-;\-&quot;Rp&quot;* #,##0.0_-;_-&quot;Rp&quot;* &quot;-&quot;_-;_-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8"/>
      <color rgb="FF222222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 vertical="top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6" fillId="5" borderId="20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/>
    <xf numFmtId="0" fontId="6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0" xfId="0" applyFont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16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2" fillId="0" borderId="26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4" fillId="3" borderId="2" xfId="0" applyFont="1" applyFill="1" applyBorder="1"/>
    <xf numFmtId="0" fontId="4" fillId="6" borderId="2" xfId="0" applyFont="1" applyFill="1" applyBorder="1"/>
    <xf numFmtId="2" fontId="4" fillId="6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/>
    <xf numFmtId="0" fontId="3" fillId="3" borderId="2" xfId="0" applyFont="1" applyFill="1" applyBorder="1"/>
    <xf numFmtId="0" fontId="2" fillId="0" borderId="27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7" fillId="0" borderId="23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 vertical="top"/>
    </xf>
    <xf numFmtId="2" fontId="7" fillId="0" borderId="11" xfId="0" applyNumberFormat="1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1" fontId="2" fillId="0" borderId="22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42" fontId="3" fillId="3" borderId="2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3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6" xfId="0" applyFont="1" applyBorder="1"/>
    <xf numFmtId="0" fontId="3" fillId="3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3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7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/>
    <xf numFmtId="0" fontId="3" fillId="2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24" xfId="0" applyFont="1" applyBorder="1"/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3" xfId="0" applyFont="1" applyBorder="1"/>
    <xf numFmtId="0" fontId="0" fillId="0" borderId="28" xfId="0" applyBorder="1"/>
    <xf numFmtId="0" fontId="2" fillId="0" borderId="28" xfId="0" applyFont="1" applyBorder="1" applyAlignment="1">
      <alignment horizontal="left"/>
    </xf>
    <xf numFmtId="0" fontId="8" fillId="0" borderId="28" xfId="0" applyFont="1" applyBorder="1" applyAlignment="1">
      <alignment horizontal="left"/>
    </xf>
  </cellXfs>
  <cellStyles count="2">
    <cellStyle name="Currency [0]" xfId="1" builtinId="7"/>
    <cellStyle name="Normal" xfId="0" builtinId="0"/>
  </cellStyles>
  <dxfs count="8">
    <dxf>
      <fill>
        <patternFill patternType="solid">
          <fgColor rgb="FFF7CAAC"/>
          <bgColor rgb="FFF7CAA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05325" cy="8286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4820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84665</xdr:colOff>
      <xdr:row>15</xdr:row>
      <xdr:rowOff>18813</xdr:rowOff>
    </xdr:from>
    <xdr:ext cx="5418668" cy="5973706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31B4147D-09AF-4CE5-A5F3-70600D4A77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65" y="2859850"/>
          <a:ext cx="5418668" cy="597370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0" cy="876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A1:Z994"/>
  <sheetViews>
    <sheetView showGridLines="0" topLeftCell="A25" zoomScale="82" workbookViewId="0">
      <selection activeCell="B6" sqref="B6"/>
    </sheetView>
  </sheetViews>
  <sheetFormatPr defaultColWidth="14.42578125" defaultRowHeight="15" customHeight="1" x14ac:dyDescent="0.25"/>
  <cols>
    <col min="1" max="1" width="2.7109375" customWidth="1"/>
    <col min="2" max="2" width="5.5703125" customWidth="1"/>
    <col min="3" max="3" width="40.28515625" customWidth="1"/>
    <col min="5" max="5" width="14.5703125" customWidth="1"/>
    <col min="6" max="6" width="14.28515625" customWidth="1"/>
    <col min="7" max="7" width="15.140625" customWidth="1"/>
    <col min="8" max="8" width="12.7109375" customWidth="1"/>
    <col min="9" max="9" width="14.28515625" customWidth="1"/>
    <col min="11" max="11" width="13.28515625" customWidth="1"/>
    <col min="12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3" t="s">
        <v>81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5">
      <c r="A8" s="1"/>
      <c r="B8" s="117" t="s">
        <v>0</v>
      </c>
      <c r="C8" s="118"/>
      <c r="D8" s="118"/>
      <c r="E8" s="118"/>
      <c r="F8" s="118"/>
      <c r="G8" s="118"/>
      <c r="H8" s="118"/>
      <c r="I8" s="118"/>
      <c r="J8" s="118"/>
      <c r="K8" s="1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6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25">
      <c r="A10" s="1"/>
      <c r="B10" s="119" t="s">
        <v>11</v>
      </c>
      <c r="C10" s="120"/>
      <c r="D10" s="120"/>
      <c r="E10" s="120"/>
      <c r="F10" s="120"/>
      <c r="G10" s="120"/>
      <c r="H10" s="120"/>
      <c r="I10" s="120"/>
      <c r="J10" s="120"/>
      <c r="K10" s="1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7">
        <v>1</v>
      </c>
      <c r="C11" s="8"/>
      <c r="D11" s="9"/>
      <c r="E11" s="10"/>
      <c r="F11" s="10"/>
      <c r="G11" s="10"/>
      <c r="H11" s="10"/>
      <c r="I11" s="10"/>
      <c r="J11" s="10"/>
      <c r="K11" s="1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7">
        <v>2</v>
      </c>
      <c r="C12" s="8"/>
      <c r="D12" s="12"/>
      <c r="E12" s="13"/>
      <c r="F12" s="13"/>
      <c r="G12" s="13"/>
      <c r="H12" s="13"/>
      <c r="I12" s="13"/>
      <c r="J12" s="13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7">
        <v>3</v>
      </c>
      <c r="C13" s="8"/>
      <c r="D13" s="14"/>
      <c r="E13" s="15"/>
      <c r="F13" s="16"/>
      <c r="G13" s="16"/>
      <c r="H13" s="16"/>
      <c r="I13" s="16"/>
      <c r="J13" s="16"/>
      <c r="K13" s="1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7">
        <v>4</v>
      </c>
      <c r="C14" s="8"/>
      <c r="D14" s="108"/>
      <c r="E14" s="109"/>
      <c r="F14" s="110"/>
      <c r="G14" s="110"/>
      <c r="H14" s="110"/>
      <c r="I14" s="110"/>
      <c r="J14" s="110"/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9">
        <v>5</v>
      </c>
      <c r="C15" s="111"/>
      <c r="D15" s="14"/>
      <c r="E15" s="20"/>
      <c r="F15" s="21"/>
      <c r="G15" s="21"/>
      <c r="H15" s="21"/>
      <c r="I15" s="21"/>
      <c r="J15" s="21"/>
      <c r="K15" s="1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7">
        <v>6</v>
      </c>
      <c r="C16" s="8"/>
      <c r="D16" s="23"/>
      <c r="E16" s="22"/>
      <c r="F16" s="22"/>
      <c r="G16" s="22"/>
      <c r="H16" s="22"/>
      <c r="I16" s="22"/>
      <c r="J16" s="22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04">
        <v>7</v>
      </c>
      <c r="C17" s="8"/>
      <c r="D17" s="23"/>
      <c r="E17" s="22"/>
      <c r="F17" s="22"/>
      <c r="G17" s="22"/>
      <c r="H17" s="22"/>
      <c r="I17" s="22"/>
      <c r="J17" s="22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1"/>
      <c r="B18" s="122" t="s">
        <v>12</v>
      </c>
      <c r="C18" s="123"/>
      <c r="D18" s="123"/>
      <c r="E18" s="123"/>
      <c r="F18" s="123"/>
      <c r="G18" s="123"/>
      <c r="H18" s="123"/>
      <c r="I18" s="123"/>
      <c r="J18" s="123"/>
      <c r="K18" s="1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7">
        <v>8</v>
      </c>
      <c r="C19" s="8"/>
      <c r="D19" s="9"/>
      <c r="E19" s="21"/>
      <c r="F19" s="21"/>
      <c r="G19" s="21"/>
      <c r="H19" s="21"/>
      <c r="I19" s="21"/>
      <c r="J19" s="21"/>
      <c r="K19" s="1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7">
        <v>9</v>
      </c>
      <c r="C20" s="8"/>
      <c r="D20" s="14"/>
      <c r="E20" s="21"/>
      <c r="F20" s="21"/>
      <c r="G20" s="21"/>
      <c r="H20" s="21"/>
      <c r="I20" s="21"/>
      <c r="J20" s="21"/>
      <c r="K20" s="1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7">
        <v>10</v>
      </c>
      <c r="C21" s="8"/>
      <c r="D21" s="113"/>
      <c r="E21" s="114"/>
      <c r="F21" s="114"/>
      <c r="G21" s="114"/>
      <c r="H21" s="114"/>
      <c r="I21" s="114"/>
      <c r="J21" s="114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7">
        <v>11</v>
      </c>
      <c r="C22" s="8"/>
      <c r="D22" s="14"/>
      <c r="E22" s="21"/>
      <c r="F22" s="21"/>
      <c r="G22" s="21"/>
      <c r="H22" s="21"/>
      <c r="I22" s="21"/>
      <c r="J22" s="21"/>
      <c r="K22" s="1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9">
        <v>12</v>
      </c>
      <c r="C23" s="111"/>
      <c r="D23" s="9"/>
      <c r="E23" s="21"/>
      <c r="F23" s="21"/>
      <c r="G23" s="21"/>
      <c r="H23" s="21"/>
      <c r="I23" s="21"/>
      <c r="J23" s="21"/>
      <c r="K23" s="1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7">
        <v>13</v>
      </c>
      <c r="C24" s="8"/>
      <c r="D24" s="14"/>
      <c r="E24" s="21"/>
      <c r="F24" s="21"/>
      <c r="G24" s="21"/>
      <c r="H24" s="21"/>
      <c r="I24" s="21"/>
      <c r="J24" s="21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 x14ac:dyDescent="0.25">
      <c r="A25" s="1"/>
      <c r="B25" s="122" t="s">
        <v>13</v>
      </c>
      <c r="C25" s="123"/>
      <c r="D25" s="123"/>
      <c r="E25" s="123"/>
      <c r="F25" s="123"/>
      <c r="G25" s="123"/>
      <c r="H25" s="123"/>
      <c r="I25" s="123"/>
      <c r="J25" s="123"/>
      <c r="K25" s="1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7">
        <v>14</v>
      </c>
      <c r="C26" s="8"/>
      <c r="D26" s="14"/>
      <c r="E26" s="16"/>
      <c r="F26" s="16"/>
      <c r="G26" s="16"/>
      <c r="H26" s="16"/>
      <c r="I26" s="16"/>
      <c r="J26" s="16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7">
        <v>15</v>
      </c>
      <c r="C27" s="8"/>
      <c r="D27" s="108"/>
      <c r="E27" s="110"/>
      <c r="F27" s="110"/>
      <c r="G27" s="110"/>
      <c r="H27" s="110"/>
      <c r="I27" s="110"/>
      <c r="J27" s="110"/>
      <c r="K27" s="1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7">
        <v>16</v>
      </c>
      <c r="C28" s="8"/>
      <c r="D28" s="115"/>
      <c r="E28" s="24"/>
      <c r="F28" s="24"/>
      <c r="G28" s="24"/>
      <c r="H28" s="24"/>
      <c r="I28" s="24"/>
      <c r="J28" s="24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7">
        <v>17</v>
      </c>
      <c r="C29" s="8"/>
      <c r="D29" s="14"/>
      <c r="E29" s="16"/>
      <c r="F29" s="16"/>
      <c r="G29" s="16"/>
      <c r="H29" s="16"/>
      <c r="I29" s="16"/>
      <c r="J29" s="16"/>
      <c r="K29" s="1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7">
        <v>18</v>
      </c>
      <c r="C30" s="8"/>
      <c r="D30" s="14"/>
      <c r="E30" s="21"/>
      <c r="F30" s="21"/>
      <c r="G30" s="21"/>
      <c r="H30" s="21"/>
      <c r="I30" s="21"/>
      <c r="J30" s="22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 x14ac:dyDescent="0.25">
      <c r="A31" s="1"/>
      <c r="B31" s="122" t="s">
        <v>78</v>
      </c>
      <c r="C31" s="123"/>
      <c r="D31" s="123"/>
      <c r="E31" s="123"/>
      <c r="F31" s="123"/>
      <c r="G31" s="123"/>
      <c r="H31" s="123"/>
      <c r="I31" s="123"/>
      <c r="J31" s="123"/>
      <c r="K31" s="12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7">
        <v>19</v>
      </c>
      <c r="C32" s="8"/>
      <c r="D32" s="14"/>
      <c r="E32" s="16"/>
      <c r="F32" s="16"/>
      <c r="G32" s="16"/>
      <c r="H32" s="16"/>
      <c r="I32" s="16"/>
      <c r="J32" s="16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7">
        <v>20</v>
      </c>
      <c r="C33" s="8"/>
      <c r="D33" s="17"/>
      <c r="E33" s="18"/>
      <c r="F33" s="18"/>
      <c r="G33" s="18"/>
      <c r="H33" s="18"/>
      <c r="I33" s="18"/>
      <c r="J33" s="18"/>
      <c r="K33" s="1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28"/>
      <c r="C34" s="27"/>
      <c r="D34" s="27"/>
      <c r="E34" s="27"/>
      <c r="F34" s="27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28"/>
      <c r="C35" s="27"/>
      <c r="D35" s="27"/>
      <c r="E35" s="27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05"/>
      <c r="C36" s="27"/>
      <c r="D36" s="27"/>
      <c r="E36" s="27"/>
      <c r="F36" s="27"/>
      <c r="G36" s="27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25">
      <c r="A38" s="1"/>
      <c r="B38" s="125"/>
      <c r="C38" s="126"/>
      <c r="D38" s="126"/>
      <c r="E38" s="126"/>
      <c r="F38" s="126"/>
      <c r="G38" s="126"/>
      <c r="H38" s="126"/>
      <c r="I38" s="1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27"/>
      <c r="C40" s="128"/>
      <c r="D40" s="128"/>
      <c r="E40" s="128"/>
      <c r="F40" s="128"/>
      <c r="G40" s="128"/>
      <c r="H40" s="12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07"/>
      <c r="C41" s="129"/>
      <c r="D41" s="129"/>
      <c r="E41" s="130"/>
      <c r="F41" s="130"/>
      <c r="G41" s="130"/>
      <c r="H41" s="13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C42" s="130"/>
      <c r="D42" s="129"/>
      <c r="E42" s="130"/>
      <c r="F42" s="25"/>
      <c r="G42" s="25"/>
      <c r="H42" s="2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C43" s="25"/>
      <c r="D43" s="26"/>
      <c r="E43" s="26"/>
      <c r="F43" s="25"/>
      <c r="G43" s="25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31"/>
      <c r="D44" s="31"/>
      <c r="E44" s="31"/>
      <c r="F44" s="31"/>
      <c r="G44" s="31"/>
      <c r="H44" s="3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31"/>
      <c r="D45" s="31"/>
      <c r="E45" s="31"/>
      <c r="F45" s="31"/>
      <c r="G45" s="31"/>
      <c r="H45" s="3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40"/>
      <c r="C46" s="106"/>
      <c r="D46" s="106"/>
      <c r="E46" s="106"/>
      <c r="F46" s="106"/>
      <c r="G46" s="106"/>
      <c r="H46" s="106"/>
      <c r="I46" s="10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25">
      <c r="A47" s="1"/>
      <c r="B47" s="26"/>
      <c r="C47" s="26"/>
      <c r="D47" s="26"/>
      <c r="E47" s="26"/>
      <c r="F47" s="26"/>
      <c r="G47" s="26"/>
      <c r="H47" s="26"/>
      <c r="I47" s="3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33"/>
      <c r="C48" s="34"/>
      <c r="D48" s="35"/>
      <c r="E48" s="36"/>
      <c r="F48" s="37"/>
      <c r="G48" s="37"/>
      <c r="H48" s="37"/>
      <c r="I48" s="38"/>
      <c r="J48" s="3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40"/>
      <c r="C49" s="41"/>
      <c r="D49" s="42"/>
      <c r="E49" s="43"/>
      <c r="F49" s="43"/>
      <c r="G49" s="43"/>
      <c r="H49" s="43"/>
      <c r="I49" s="38"/>
      <c r="J49" s="3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31"/>
      <c r="D50" s="31"/>
      <c r="E50" s="31"/>
      <c r="F50" s="31"/>
      <c r="G50" s="31"/>
      <c r="H50" s="3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31"/>
      <c r="D51" s="31"/>
      <c r="E51" s="31"/>
      <c r="F51" s="31"/>
      <c r="G51" s="31"/>
      <c r="H51" s="3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31"/>
      <c r="D52" s="31"/>
      <c r="E52" s="31"/>
      <c r="F52" s="31"/>
      <c r="G52" s="31"/>
      <c r="H52" s="3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31"/>
      <c r="D53" s="31"/>
      <c r="E53" s="31"/>
      <c r="F53" s="31"/>
      <c r="G53" s="31"/>
      <c r="H53" s="3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31"/>
      <c r="D54" s="31"/>
      <c r="E54" s="31"/>
      <c r="F54" s="31"/>
      <c r="G54" s="31"/>
      <c r="H54" s="3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31"/>
      <c r="D55" s="31"/>
      <c r="E55" s="31"/>
      <c r="F55" s="31"/>
      <c r="G55" s="31"/>
      <c r="H55" s="3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31"/>
      <c r="C56" s="130"/>
      <c r="D56" s="130"/>
      <c r="E56" s="130"/>
      <c r="F56" s="130"/>
      <c r="G56" s="130"/>
      <c r="H56" s="13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25">
      <c r="A57" s="1"/>
      <c r="B57" s="132"/>
      <c r="C57" s="132"/>
      <c r="D57" s="130"/>
      <c r="E57" s="132"/>
      <c r="F57" s="132"/>
      <c r="G57" s="132"/>
      <c r="H57" s="1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25">
      <c r="A58" s="1"/>
      <c r="B58" s="130"/>
      <c r="C58" s="26"/>
      <c r="D58" s="26"/>
      <c r="E58" s="130"/>
      <c r="F58" s="130"/>
      <c r="G58" s="130"/>
      <c r="H58" s="13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44"/>
      <c r="C59" s="45"/>
      <c r="D59" s="39"/>
      <c r="E59" s="39"/>
      <c r="F59" s="39"/>
      <c r="G59" s="39"/>
      <c r="H59" s="3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44"/>
      <c r="C60" s="45"/>
      <c r="D60" s="39"/>
      <c r="E60" s="39"/>
      <c r="F60" s="39"/>
      <c r="G60" s="39"/>
      <c r="H60" s="3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44"/>
      <c r="C61" s="45"/>
      <c r="D61" s="39"/>
      <c r="E61" s="39"/>
      <c r="F61" s="39"/>
      <c r="G61" s="39"/>
      <c r="H61" s="3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44"/>
      <c r="C62" s="45"/>
      <c r="D62" s="39"/>
      <c r="E62" s="39"/>
      <c r="F62" s="39"/>
      <c r="G62" s="39"/>
      <c r="H62" s="3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44"/>
      <c r="C63" s="45"/>
      <c r="D63" s="39"/>
      <c r="E63" s="39"/>
      <c r="F63" s="39"/>
      <c r="G63" s="39"/>
      <c r="H63" s="3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44"/>
      <c r="C64" s="45"/>
      <c r="D64" s="39"/>
      <c r="E64" s="39"/>
      <c r="F64" s="39"/>
      <c r="G64" s="39"/>
      <c r="H64" s="3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44"/>
      <c r="C65" s="45"/>
      <c r="D65" s="39"/>
      <c r="E65" s="39"/>
      <c r="F65" s="39"/>
      <c r="G65" s="39"/>
      <c r="H65" s="3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44"/>
      <c r="C66" s="45"/>
      <c r="D66" s="39"/>
      <c r="E66" s="39"/>
      <c r="F66" s="39"/>
      <c r="G66" s="39"/>
      <c r="H66" s="3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4"/>
      <c r="C67" s="134"/>
      <c r="D67" s="130"/>
      <c r="E67" s="29"/>
      <c r="F67" s="29"/>
      <c r="G67" s="29"/>
      <c r="H67" s="2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4"/>
      <c r="C68" s="135"/>
      <c r="D68" s="130"/>
      <c r="E68" s="46"/>
      <c r="F68" s="46"/>
      <c r="G68" s="46"/>
      <c r="H68" s="4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4"/>
      <c r="C69" s="135"/>
      <c r="D69" s="130"/>
      <c r="E69" s="29"/>
      <c r="F69" s="29"/>
      <c r="G69" s="29"/>
      <c r="H69" s="2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25">
      <c r="A71" s="1"/>
      <c r="B71" s="132"/>
      <c r="C71" s="130"/>
      <c r="D71" s="130"/>
      <c r="E71" s="130"/>
      <c r="F71" s="130"/>
      <c r="G71" s="130"/>
      <c r="H71" s="130"/>
      <c r="I71" s="13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31"/>
      <c r="C73" s="130"/>
      <c r="D73" s="130"/>
      <c r="E73" s="130"/>
      <c r="F73" s="13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25">
      <c r="A74" s="1"/>
      <c r="B74" s="26"/>
      <c r="C74" s="26"/>
      <c r="D74" s="26"/>
      <c r="E74" s="26"/>
      <c r="F74" s="26"/>
      <c r="G74" s="1"/>
      <c r="H74" s="4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29"/>
      <c r="C75" s="130"/>
      <c r="D75" s="130"/>
      <c r="E75" s="130"/>
      <c r="F75" s="130"/>
      <c r="G75" s="1"/>
      <c r="H75" s="2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44"/>
      <c r="C76" s="45"/>
      <c r="D76" s="39"/>
      <c r="E76" s="48"/>
      <c r="F76" s="4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44"/>
      <c r="C77" s="45"/>
      <c r="D77" s="39"/>
      <c r="E77" s="48"/>
      <c r="F77" s="4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3"/>
      <c r="C78" s="30"/>
      <c r="D78" s="30"/>
      <c r="E78" s="50"/>
      <c r="F78" s="5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29"/>
      <c r="C79" s="130"/>
      <c r="D79" s="130"/>
      <c r="E79" s="130"/>
      <c r="F79" s="13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44"/>
      <c r="C80" s="45"/>
      <c r="D80" s="39"/>
      <c r="E80" s="48"/>
      <c r="F80" s="49"/>
      <c r="G80" s="1"/>
      <c r="H80" s="13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44"/>
      <c r="C81" s="45"/>
      <c r="D81" s="39"/>
      <c r="E81" s="48"/>
      <c r="F81" s="49"/>
      <c r="G81" s="1"/>
      <c r="H81" s="13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44"/>
      <c r="C82" s="45"/>
      <c r="D82" s="39"/>
      <c r="E82" s="48"/>
      <c r="F82" s="4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44"/>
      <c r="C83" s="45"/>
      <c r="D83" s="39"/>
      <c r="E83" s="48"/>
      <c r="F83" s="4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44"/>
      <c r="C84" s="45"/>
      <c r="D84" s="39"/>
      <c r="E84" s="48"/>
      <c r="F84" s="4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44"/>
      <c r="C85" s="45"/>
      <c r="D85" s="39"/>
      <c r="E85" s="48"/>
      <c r="F85" s="4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3"/>
      <c r="C86" s="30"/>
      <c r="D86" s="30"/>
      <c r="E86" s="50"/>
      <c r="F86" s="5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25">
    <mergeCell ref="B75:F75"/>
    <mergeCell ref="B79:F79"/>
    <mergeCell ref="H80:H81"/>
    <mergeCell ref="G57:G58"/>
    <mergeCell ref="H57:H58"/>
    <mergeCell ref="C67:D67"/>
    <mergeCell ref="C68:D68"/>
    <mergeCell ref="C69:D69"/>
    <mergeCell ref="B71:I71"/>
    <mergeCell ref="B73:F73"/>
    <mergeCell ref="B56:H56"/>
    <mergeCell ref="B57:B58"/>
    <mergeCell ref="C57:D57"/>
    <mergeCell ref="E57:E58"/>
    <mergeCell ref="F57:F58"/>
    <mergeCell ref="B38:I38"/>
    <mergeCell ref="B40:H40"/>
    <mergeCell ref="C41:C42"/>
    <mergeCell ref="D41:H41"/>
    <mergeCell ref="D42:E42"/>
    <mergeCell ref="B8:K8"/>
    <mergeCell ref="B10:K10"/>
    <mergeCell ref="B18:K18"/>
    <mergeCell ref="B25:K25"/>
    <mergeCell ref="B31:K31"/>
  </mergeCells>
  <conditionalFormatting sqref="C69">
    <cfRule type="containsText" dxfId="7" priority="4" operator="containsText" text="Salah">
      <formula>NOT(ISERROR(SEARCH(("Salah"),(C69))))</formula>
    </cfRule>
  </conditionalFormatting>
  <conditionalFormatting sqref="E69:H69">
    <cfRule type="containsText" dxfId="6" priority="1" operator="containsText" text="Benar">
      <formula>NOT(ISERROR(SEARCH(("Benar"),(E69))))</formula>
    </cfRule>
    <cfRule type="expression" dxfId="5" priority="2">
      <formula>$69:$69="Benar"</formula>
    </cfRule>
    <cfRule type="containsText" dxfId="4" priority="3" operator="containsText" text="Kurang">
      <formula>NOT(ISERROR(SEARCH(("Kurang"),(E69))))</formula>
    </cfRule>
  </conditionalFormatting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CC2E5"/>
  </sheetPr>
  <dimension ref="B1:T1005"/>
  <sheetViews>
    <sheetView showGridLines="0" topLeftCell="A25" zoomScale="85" zoomScaleNormal="85" workbookViewId="0">
      <selection activeCell="J2" sqref="J2"/>
    </sheetView>
  </sheetViews>
  <sheetFormatPr defaultColWidth="14.42578125" defaultRowHeight="15" customHeight="1" x14ac:dyDescent="0.25"/>
  <cols>
    <col min="1" max="1" width="2.7109375" customWidth="1"/>
    <col min="2" max="2" width="14.28515625" customWidth="1"/>
    <col min="3" max="3" width="14" customWidth="1"/>
    <col min="4" max="4" width="13" customWidth="1"/>
    <col min="5" max="5" width="13.42578125" customWidth="1"/>
    <col min="6" max="6" width="12.42578125" customWidth="1"/>
    <col min="7" max="7" width="13.140625" customWidth="1"/>
    <col min="8" max="8" width="6.28515625" customWidth="1"/>
    <col min="9" max="9" width="12.42578125" customWidth="1"/>
    <col min="11" max="11" width="13.28515625" customWidth="1"/>
    <col min="12" max="12" width="10.7109375" customWidth="1"/>
    <col min="13" max="13" width="15.42578125" customWidth="1"/>
    <col min="14" max="14" width="12.140625" customWidth="1"/>
    <col min="15" max="15" width="10.7109375" customWidth="1"/>
    <col min="16" max="16" width="10.140625" customWidth="1"/>
    <col min="17" max="17" width="14.140625" customWidth="1"/>
    <col min="18" max="20" width="8.7109375" customWidth="1"/>
  </cols>
  <sheetData>
    <row r="1" spans="2:19" ht="14.25" customHeight="1" x14ac:dyDescent="0.25"/>
    <row r="2" spans="2:19" ht="14.25" customHeight="1" x14ac:dyDescent="0.25"/>
    <row r="3" spans="2:19" ht="14.25" customHeight="1" x14ac:dyDescent="0.25"/>
    <row r="4" spans="2:19" ht="14.25" customHeight="1" x14ac:dyDescent="0.25">
      <c r="J4" s="2"/>
    </row>
    <row r="5" spans="2:19" ht="19.5" customHeight="1" x14ac:dyDescent="0.25"/>
    <row r="6" spans="2:19" ht="14.25" customHeight="1" x14ac:dyDescent="0.25">
      <c r="B6" s="3" t="s">
        <v>81</v>
      </c>
    </row>
    <row r="7" spans="2:19" ht="14.25" customHeight="1" x14ac:dyDescent="0.25">
      <c r="B7" s="3"/>
    </row>
    <row r="8" spans="2:19" ht="14.25" customHeight="1" x14ac:dyDescent="0.25">
      <c r="B8" s="3" t="s">
        <v>14</v>
      </c>
      <c r="C8" s="1"/>
      <c r="F8" s="4" t="s">
        <v>15</v>
      </c>
      <c r="G8" s="1"/>
    </row>
    <row r="9" spans="2:19" ht="14.25" customHeight="1" x14ac:dyDescent="0.25">
      <c r="B9" s="3" t="s">
        <v>16</v>
      </c>
      <c r="C9" s="1"/>
      <c r="F9" s="4" t="s">
        <v>17</v>
      </c>
      <c r="G9" s="1" t="s">
        <v>80</v>
      </c>
    </row>
    <row r="10" spans="2:19" ht="14.25" customHeight="1" x14ac:dyDescent="0.25">
      <c r="B10" s="3" t="s">
        <v>18</v>
      </c>
      <c r="C10" s="1"/>
      <c r="F10" s="4" t="s">
        <v>19</v>
      </c>
      <c r="G10" s="1" t="s">
        <v>80</v>
      </c>
    </row>
    <row r="11" spans="2:19" ht="14.25" customHeight="1" x14ac:dyDescent="0.25">
      <c r="B11" s="3" t="s">
        <v>20</v>
      </c>
      <c r="C11" s="1"/>
    </row>
    <row r="12" spans="2:19" ht="14.25" customHeight="1" x14ac:dyDescent="0.25">
      <c r="B12" s="3"/>
    </row>
    <row r="13" spans="2:19" ht="21.75" customHeight="1" x14ac:dyDescent="0.25">
      <c r="B13" s="138" t="s">
        <v>21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40"/>
      <c r="Q13" s="3"/>
      <c r="R13" s="3"/>
      <c r="S13" s="3"/>
    </row>
    <row r="14" spans="2:19" ht="14.25" customHeight="1" x14ac:dyDescent="0.25"/>
    <row r="15" spans="2:19" ht="14.25" customHeight="1" x14ac:dyDescent="0.25"/>
    <row r="16" spans="2:19" ht="14.25" customHeight="1" x14ac:dyDescent="0.25">
      <c r="I16" s="141" t="s">
        <v>22</v>
      </c>
      <c r="J16" s="118"/>
      <c r="K16" s="118"/>
      <c r="L16" s="118"/>
      <c r="M16" s="118"/>
      <c r="N16" s="118"/>
      <c r="O16" s="118"/>
      <c r="P16" s="118"/>
    </row>
    <row r="17" spans="9:20" ht="12" customHeight="1" x14ac:dyDescent="0.25"/>
    <row r="18" spans="9:20" ht="18.75" customHeight="1" x14ac:dyDescent="0.25">
      <c r="I18" s="132" t="s">
        <v>23</v>
      </c>
      <c r="J18" s="130"/>
      <c r="K18" s="130"/>
      <c r="L18" s="130"/>
      <c r="M18" s="130"/>
      <c r="N18" s="130"/>
      <c r="O18" s="130"/>
      <c r="P18" s="130"/>
    </row>
    <row r="19" spans="9:20" ht="14.25" customHeight="1" x14ac:dyDescent="0.25">
      <c r="I19" s="142" t="s">
        <v>24</v>
      </c>
      <c r="J19" s="144" t="s">
        <v>25</v>
      </c>
      <c r="K19" s="136" t="s">
        <v>26</v>
      </c>
      <c r="L19" s="52" t="s">
        <v>27</v>
      </c>
      <c r="M19" s="52"/>
      <c r="N19" s="52"/>
      <c r="O19" s="52"/>
      <c r="P19" s="52"/>
    </row>
    <row r="20" spans="9:20" ht="14.25" customHeight="1" x14ac:dyDescent="0.25">
      <c r="I20" s="143"/>
      <c r="J20" s="145"/>
      <c r="K20" s="137"/>
      <c r="L20" s="147" t="s">
        <v>28</v>
      </c>
      <c r="M20" s="121"/>
      <c r="N20" s="136" t="s">
        <v>29</v>
      </c>
      <c r="O20" s="136" t="s">
        <v>30</v>
      </c>
      <c r="P20" s="136" t="s">
        <v>31</v>
      </c>
    </row>
    <row r="21" spans="9:20" ht="14.25" customHeight="1" x14ac:dyDescent="0.25">
      <c r="I21" s="137"/>
      <c r="J21" s="146"/>
      <c r="K21" s="5" t="s">
        <v>32</v>
      </c>
      <c r="L21" s="5" t="s">
        <v>33</v>
      </c>
      <c r="M21" s="5" t="s">
        <v>34</v>
      </c>
      <c r="N21" s="137"/>
      <c r="O21" s="137"/>
      <c r="P21" s="137"/>
    </row>
    <row r="22" spans="9:20" ht="14.25" customHeight="1" x14ac:dyDescent="0.25">
      <c r="I22" s="148"/>
      <c r="J22" s="53"/>
      <c r="K22" s="54"/>
      <c r="L22" s="54"/>
      <c r="M22" s="54"/>
      <c r="N22" s="54"/>
      <c r="O22" s="54"/>
      <c r="P22" s="54"/>
    </row>
    <row r="23" spans="9:20" ht="14.25" customHeight="1" x14ac:dyDescent="0.25">
      <c r="I23" s="143"/>
      <c r="J23" s="55"/>
      <c r="K23" s="56"/>
      <c r="L23" s="56"/>
      <c r="M23" s="56"/>
      <c r="N23" s="56"/>
      <c r="O23" s="56"/>
      <c r="P23" s="56"/>
    </row>
    <row r="24" spans="9:20" ht="14.25" customHeight="1" x14ac:dyDescent="0.25">
      <c r="I24" s="137"/>
      <c r="J24" s="53"/>
      <c r="K24" s="54"/>
      <c r="L24" s="54"/>
      <c r="M24" s="54"/>
      <c r="N24" s="54"/>
      <c r="O24" s="54"/>
      <c r="P24" s="54"/>
    </row>
    <row r="25" spans="9:20" ht="14.25" customHeight="1" x14ac:dyDescent="0.25"/>
    <row r="26" spans="9:20" ht="18.75" customHeight="1" x14ac:dyDescent="0.25">
      <c r="I26" s="132" t="s">
        <v>35</v>
      </c>
      <c r="J26" s="130"/>
      <c r="K26" s="130"/>
      <c r="L26" s="130"/>
      <c r="M26" s="130"/>
      <c r="N26" s="130"/>
      <c r="O26" s="130"/>
      <c r="P26" s="130"/>
    </row>
    <row r="27" spans="9:20" ht="14.25" customHeight="1" x14ac:dyDescent="0.25">
      <c r="I27" s="142" t="s">
        <v>24</v>
      </c>
      <c r="J27" s="136" t="s">
        <v>25</v>
      </c>
      <c r="K27" s="144" t="s">
        <v>26</v>
      </c>
      <c r="L27" s="52" t="s">
        <v>27</v>
      </c>
      <c r="M27" s="52"/>
      <c r="N27" s="52"/>
      <c r="O27" s="52"/>
      <c r="P27" s="52"/>
    </row>
    <row r="28" spans="9:20" ht="14.25" customHeight="1" x14ac:dyDescent="0.25">
      <c r="I28" s="143"/>
      <c r="J28" s="143"/>
      <c r="K28" s="146"/>
      <c r="L28" s="147" t="s">
        <v>28</v>
      </c>
      <c r="M28" s="121"/>
      <c r="N28" s="136" t="s">
        <v>29</v>
      </c>
      <c r="O28" s="136" t="s">
        <v>30</v>
      </c>
      <c r="P28" s="136" t="s">
        <v>31</v>
      </c>
    </row>
    <row r="29" spans="9:20" ht="14.25" customHeight="1" x14ac:dyDescent="0.25">
      <c r="I29" s="137"/>
      <c r="J29" s="137"/>
      <c r="K29" s="57" t="s">
        <v>32</v>
      </c>
      <c r="L29" s="5" t="s">
        <v>33</v>
      </c>
      <c r="M29" s="5" t="s">
        <v>34</v>
      </c>
      <c r="N29" s="137"/>
      <c r="O29" s="137"/>
      <c r="P29" s="137"/>
      <c r="Q29" s="58"/>
      <c r="R29" s="58"/>
      <c r="S29" s="58"/>
      <c r="T29" s="58"/>
    </row>
    <row r="30" spans="9:20" ht="14.25" customHeight="1" x14ac:dyDescent="0.25">
      <c r="I30" s="148"/>
      <c r="J30" s="54"/>
      <c r="K30" s="53"/>
      <c r="L30" s="54"/>
      <c r="M30" s="54"/>
      <c r="N30" s="54"/>
      <c r="O30" s="54"/>
      <c r="P30" s="59"/>
    </row>
    <row r="31" spans="9:20" ht="14.25" customHeight="1" x14ac:dyDescent="0.25">
      <c r="I31" s="143"/>
      <c r="J31" s="60"/>
      <c r="K31" s="61"/>
      <c r="L31" s="61"/>
      <c r="M31" s="61"/>
      <c r="N31" s="61"/>
      <c r="O31" s="61"/>
      <c r="P31" s="61"/>
    </row>
    <row r="32" spans="9:20" ht="14.25" customHeight="1" x14ac:dyDescent="0.25">
      <c r="I32" s="137"/>
      <c r="J32" s="54"/>
      <c r="K32" s="53"/>
      <c r="L32" s="54"/>
      <c r="M32" s="54"/>
      <c r="N32" s="54"/>
      <c r="O32" s="54"/>
      <c r="P32" s="62"/>
    </row>
    <row r="33" spans="9:16" ht="14.25" customHeight="1" x14ac:dyDescent="0.25">
      <c r="I33" s="63"/>
      <c r="J33" s="63"/>
      <c r="K33" s="63"/>
      <c r="L33" s="63"/>
      <c r="M33" s="63"/>
      <c r="N33" s="63"/>
      <c r="O33" s="63"/>
      <c r="P33" s="63"/>
    </row>
    <row r="34" spans="9:16" ht="18" customHeight="1" x14ac:dyDescent="0.25">
      <c r="I34" s="132" t="s">
        <v>36</v>
      </c>
      <c r="J34" s="130"/>
      <c r="K34" s="130"/>
      <c r="L34" s="130"/>
      <c r="M34" s="130"/>
      <c r="N34" s="130"/>
      <c r="O34" s="130"/>
      <c r="P34" s="130"/>
    </row>
    <row r="35" spans="9:16" ht="14.25" customHeight="1" x14ac:dyDescent="0.25">
      <c r="I35" s="142" t="s">
        <v>24</v>
      </c>
      <c r="J35" s="136" t="s">
        <v>25</v>
      </c>
      <c r="K35" s="144" t="s">
        <v>26</v>
      </c>
      <c r="L35" s="147" t="s">
        <v>27</v>
      </c>
      <c r="M35" s="120"/>
      <c r="N35" s="120"/>
      <c r="O35" s="120"/>
      <c r="P35" s="121"/>
    </row>
    <row r="36" spans="9:16" ht="14.25" customHeight="1" x14ac:dyDescent="0.25">
      <c r="I36" s="143"/>
      <c r="J36" s="143"/>
      <c r="K36" s="146"/>
      <c r="L36" s="147" t="s">
        <v>28</v>
      </c>
      <c r="M36" s="121"/>
      <c r="N36" s="136" t="s">
        <v>29</v>
      </c>
      <c r="O36" s="136" t="s">
        <v>30</v>
      </c>
      <c r="P36" s="136" t="s">
        <v>31</v>
      </c>
    </row>
    <row r="37" spans="9:16" ht="14.25" customHeight="1" x14ac:dyDescent="0.25">
      <c r="I37" s="149"/>
      <c r="J37" s="149"/>
      <c r="K37" s="64" t="s">
        <v>32</v>
      </c>
      <c r="L37" s="65" t="s">
        <v>33</v>
      </c>
      <c r="M37" s="65" t="s">
        <v>34</v>
      </c>
      <c r="N37" s="149"/>
      <c r="O37" s="149"/>
      <c r="P37" s="149"/>
    </row>
    <row r="38" spans="9:16" ht="14.25" customHeight="1" x14ac:dyDescent="0.25">
      <c r="I38" s="54"/>
      <c r="J38" s="54"/>
      <c r="K38" s="54"/>
      <c r="L38" s="54"/>
      <c r="M38" s="54"/>
      <c r="N38" s="54"/>
      <c r="O38" s="54"/>
      <c r="P38" s="54"/>
    </row>
    <row r="39" spans="9:16" ht="14.25" customHeight="1" x14ac:dyDescent="0.25">
      <c r="I39" s="60"/>
      <c r="J39" s="60"/>
      <c r="K39" s="56"/>
      <c r="L39" s="56"/>
      <c r="M39" s="56"/>
      <c r="N39" s="56"/>
      <c r="O39" s="56"/>
      <c r="P39" s="56"/>
    </row>
    <row r="40" spans="9:16" ht="14.25" customHeight="1" x14ac:dyDescent="0.25">
      <c r="I40" s="54"/>
      <c r="J40" s="54"/>
      <c r="K40" s="54"/>
      <c r="L40" s="54"/>
      <c r="M40" s="54"/>
      <c r="N40" s="54"/>
      <c r="O40" s="54"/>
      <c r="P40" s="54"/>
    </row>
    <row r="41" spans="9:16" ht="14.25" customHeight="1" x14ac:dyDescent="0.25"/>
    <row r="42" spans="9:16" ht="15" customHeight="1" x14ac:dyDescent="0.25">
      <c r="I42" s="131" t="s">
        <v>27</v>
      </c>
      <c r="J42" s="130"/>
      <c r="K42" s="130"/>
      <c r="L42" s="130"/>
      <c r="M42" s="130"/>
      <c r="N42" s="130"/>
      <c r="O42" s="130"/>
      <c r="P42" s="130"/>
    </row>
    <row r="43" spans="9:16" ht="14.25" customHeight="1" x14ac:dyDescent="0.25">
      <c r="I43" s="142" t="s">
        <v>24</v>
      </c>
      <c r="J43" s="136" t="s">
        <v>25</v>
      </c>
      <c r="K43" s="144" t="s">
        <v>26</v>
      </c>
      <c r="L43" s="147" t="s">
        <v>27</v>
      </c>
      <c r="M43" s="120"/>
      <c r="N43" s="120"/>
      <c r="O43" s="120"/>
      <c r="P43" s="121"/>
    </row>
    <row r="44" spans="9:16" ht="14.25" customHeight="1" x14ac:dyDescent="0.25">
      <c r="I44" s="143"/>
      <c r="J44" s="143"/>
      <c r="K44" s="146"/>
      <c r="L44" s="147" t="s">
        <v>28</v>
      </c>
      <c r="M44" s="121"/>
      <c r="N44" s="136" t="s">
        <v>37</v>
      </c>
      <c r="O44" s="136" t="s">
        <v>38</v>
      </c>
      <c r="P44" s="136" t="s">
        <v>39</v>
      </c>
    </row>
    <row r="45" spans="9:16" ht="14.25" customHeight="1" x14ac:dyDescent="0.25">
      <c r="I45" s="137"/>
      <c r="J45" s="137"/>
      <c r="K45" s="57" t="s">
        <v>32</v>
      </c>
      <c r="L45" s="5" t="s">
        <v>33</v>
      </c>
      <c r="M45" s="5" t="s">
        <v>34</v>
      </c>
      <c r="N45" s="137"/>
      <c r="O45" s="137"/>
      <c r="P45" s="137"/>
    </row>
    <row r="46" spans="9:16" ht="14.25" customHeight="1" x14ac:dyDescent="0.25">
      <c r="I46" s="66">
        <f t="array" ref="I46:M46">I39:M39</f>
        <v>0</v>
      </c>
      <c r="J46" s="66">
        <v>0</v>
      </c>
      <c r="K46" s="67">
        <v>0</v>
      </c>
      <c r="L46" s="68">
        <v>0</v>
      </c>
      <c r="M46" s="69">
        <v>0</v>
      </c>
      <c r="N46" s="68">
        <f>N39/1000</f>
        <v>0</v>
      </c>
      <c r="O46" s="68">
        <f>O39/1000</f>
        <v>0</v>
      </c>
      <c r="P46" s="68">
        <f>P39/1000</f>
        <v>0</v>
      </c>
    </row>
    <row r="47" spans="9:16" ht="14.25" customHeight="1" x14ac:dyDescent="0.25"/>
    <row r="48" spans="9:16" ht="14.25" customHeight="1" x14ac:dyDescent="0.25">
      <c r="I48" s="1" t="s">
        <v>40</v>
      </c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spans="2:2" ht="14.25" customHeight="1" x14ac:dyDescent="0.25"/>
    <row r="66" spans="2:2" ht="14.25" customHeight="1" x14ac:dyDescent="0.25"/>
    <row r="67" spans="2:2" ht="14.25" customHeight="1" x14ac:dyDescent="0.25"/>
    <row r="68" spans="2:2" ht="14.25" customHeight="1" x14ac:dyDescent="0.25"/>
    <row r="69" spans="2:2" ht="14.25" customHeight="1" x14ac:dyDescent="0.25"/>
    <row r="70" spans="2:2" ht="14.25" customHeight="1" x14ac:dyDescent="0.25"/>
    <row r="71" spans="2:2" ht="14.25" customHeight="1" x14ac:dyDescent="0.25"/>
    <row r="72" spans="2:2" ht="14.25" customHeight="1" x14ac:dyDescent="0.25">
      <c r="B72" s="1"/>
    </row>
    <row r="73" spans="2:2" ht="14.25" customHeight="1" x14ac:dyDescent="0.25"/>
    <row r="74" spans="2:2" ht="14.25" customHeight="1" x14ac:dyDescent="0.25"/>
    <row r="75" spans="2:2" ht="14.25" customHeight="1" x14ac:dyDescent="0.25"/>
    <row r="76" spans="2:2" ht="14.25" customHeight="1" x14ac:dyDescent="0.25"/>
    <row r="77" spans="2:2" ht="14.25" customHeight="1" x14ac:dyDescent="0.25"/>
    <row r="78" spans="2:2" ht="14.25" customHeight="1" x14ac:dyDescent="0.25"/>
    <row r="79" spans="2:2" ht="14.25" customHeight="1" x14ac:dyDescent="0.25"/>
    <row r="80" spans="2:2" ht="14.25" customHeight="1" x14ac:dyDescent="0.25"/>
    <row r="81" spans="2:2" ht="14.25" customHeight="1" x14ac:dyDescent="0.25">
      <c r="B81" s="1"/>
    </row>
    <row r="82" spans="2:2" ht="14.25" customHeight="1" x14ac:dyDescent="0.25"/>
    <row r="83" spans="2:2" ht="14.25" customHeight="1" x14ac:dyDescent="0.25"/>
    <row r="84" spans="2:2" ht="14.25" customHeight="1" x14ac:dyDescent="0.25"/>
    <row r="85" spans="2:2" ht="14.25" customHeight="1" x14ac:dyDescent="0.25"/>
    <row r="86" spans="2:2" ht="14.25" customHeight="1" x14ac:dyDescent="0.25"/>
    <row r="87" spans="2:2" ht="14.25" customHeight="1" x14ac:dyDescent="0.25"/>
    <row r="88" spans="2:2" ht="14.25" customHeight="1" x14ac:dyDescent="0.25"/>
    <row r="89" spans="2:2" ht="14.25" customHeight="1" x14ac:dyDescent="0.25"/>
    <row r="90" spans="2:2" ht="14.25" customHeight="1" x14ac:dyDescent="0.25"/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38">
    <mergeCell ref="N44:N45"/>
    <mergeCell ref="O44:O45"/>
    <mergeCell ref="P36:P37"/>
    <mergeCell ref="I42:P42"/>
    <mergeCell ref="I43:I45"/>
    <mergeCell ref="J43:J45"/>
    <mergeCell ref="K43:K44"/>
    <mergeCell ref="L43:P43"/>
    <mergeCell ref="L44:M44"/>
    <mergeCell ref="P44:P45"/>
    <mergeCell ref="N36:N37"/>
    <mergeCell ref="O36:O37"/>
    <mergeCell ref="I30:I32"/>
    <mergeCell ref="I34:P34"/>
    <mergeCell ref="I35:I37"/>
    <mergeCell ref="J35:J37"/>
    <mergeCell ref="K35:K36"/>
    <mergeCell ref="L35:P35"/>
    <mergeCell ref="L36:M36"/>
    <mergeCell ref="I22:I24"/>
    <mergeCell ref="I26:P26"/>
    <mergeCell ref="I27:I29"/>
    <mergeCell ref="J27:J29"/>
    <mergeCell ref="K27:K28"/>
    <mergeCell ref="L28:M28"/>
    <mergeCell ref="N28:N29"/>
    <mergeCell ref="O28:O29"/>
    <mergeCell ref="P28:P29"/>
    <mergeCell ref="N20:N21"/>
    <mergeCell ref="O20:O21"/>
    <mergeCell ref="B13:P13"/>
    <mergeCell ref="I16:P16"/>
    <mergeCell ref="I18:P18"/>
    <mergeCell ref="I19:I21"/>
    <mergeCell ref="J19:J21"/>
    <mergeCell ref="K19:K20"/>
    <mergeCell ref="L20:M20"/>
    <mergeCell ref="P20:P2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E0B3"/>
  </sheetPr>
  <dimension ref="A1:Z996"/>
  <sheetViews>
    <sheetView showGridLines="0" tabSelected="1" zoomScale="55" zoomScaleNormal="55" workbookViewId="0">
      <selection activeCell="O12" sqref="O12"/>
    </sheetView>
  </sheetViews>
  <sheetFormatPr defaultColWidth="14.42578125" defaultRowHeight="15" customHeight="1" x14ac:dyDescent="0.25"/>
  <cols>
    <col min="1" max="1" width="2.7109375" customWidth="1"/>
    <col min="2" max="2" width="35.7109375" customWidth="1"/>
    <col min="3" max="3" width="12.28515625" customWidth="1"/>
    <col min="4" max="4" width="15.28515625" customWidth="1"/>
    <col min="5" max="5" width="14.5703125" customWidth="1"/>
    <col min="6" max="6" width="14.28515625" customWidth="1"/>
    <col min="7" max="7" width="15.140625" customWidth="1"/>
    <col min="8" max="8" width="12.7109375" customWidth="1"/>
    <col min="9" max="9" width="14.28515625" customWidth="1"/>
    <col min="10" max="10" width="14.5703125" customWidth="1"/>
    <col min="11" max="11" width="14.28515625" customWidth="1"/>
    <col min="13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3" t="s">
        <v>81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"/>
      <c r="B9" s="138" t="s">
        <v>41</v>
      </c>
      <c r="C9" s="139"/>
      <c r="D9" s="139"/>
      <c r="E9" s="139"/>
      <c r="F9" s="139"/>
      <c r="G9" s="139"/>
      <c r="H9" s="139"/>
      <c r="I9" s="139"/>
      <c r="J9" s="140"/>
      <c r="K9" s="7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71" t="s">
        <v>42</v>
      </c>
      <c r="C11" s="7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71" t="s">
        <v>43</v>
      </c>
      <c r="C12" s="7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"/>
      <c r="B14" s="138" t="s">
        <v>44</v>
      </c>
      <c r="C14" s="139"/>
      <c r="D14" s="139"/>
      <c r="E14" s="139"/>
      <c r="F14" s="139"/>
      <c r="G14" s="139"/>
      <c r="H14" s="139"/>
      <c r="I14" s="139"/>
      <c r="J14" s="140"/>
      <c r="K14" s="7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41" t="s">
        <v>45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/>
      <c r="B17" s="5" t="s">
        <v>2</v>
      </c>
      <c r="C17" s="5" t="s">
        <v>3</v>
      </c>
      <c r="D17" s="5" t="s">
        <v>4</v>
      </c>
      <c r="E17" s="5" t="s">
        <v>46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73"/>
      <c r="C18" s="74"/>
      <c r="D18" s="75"/>
      <c r="E18" s="76"/>
      <c r="F18" s="76"/>
      <c r="G18" s="76"/>
      <c r="H18" s="76"/>
      <c r="I18" s="76"/>
      <c r="J18" s="77"/>
      <c r="K18" s="3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78"/>
      <c r="C19" s="74"/>
      <c r="D19" s="75"/>
      <c r="E19" s="76"/>
      <c r="F19" s="76"/>
      <c r="G19" s="76"/>
      <c r="H19" s="76"/>
      <c r="I19" s="76"/>
      <c r="J19" s="77"/>
      <c r="K19" s="3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78"/>
      <c r="C20" s="74"/>
      <c r="D20" s="75"/>
      <c r="E20" s="76"/>
      <c r="F20" s="76"/>
      <c r="G20" s="76"/>
      <c r="H20" s="76"/>
      <c r="I20" s="76"/>
      <c r="J20" s="77"/>
      <c r="K20" s="3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7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41" t="s">
        <v>47</v>
      </c>
      <c r="C22" s="11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80" t="s">
        <v>2</v>
      </c>
      <c r="C23" s="81" t="s">
        <v>48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82"/>
      <c r="C24" s="8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82"/>
      <c r="C25" s="8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82"/>
      <c r="C26" s="8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84" t="s">
        <v>49</v>
      </c>
      <c r="C27" s="85">
        <f>SUM(C24:C26)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41" t="s">
        <v>50</v>
      </c>
      <c r="C29" s="118"/>
      <c r="D29" s="118"/>
      <c r="E29" s="118"/>
      <c r="F29" s="118"/>
      <c r="G29" s="118"/>
      <c r="H29" s="118"/>
      <c r="I29" s="1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50" t="s">
        <v>51</v>
      </c>
      <c r="C30" s="150" t="s">
        <v>26</v>
      </c>
      <c r="D30" s="151" t="s">
        <v>52</v>
      </c>
      <c r="E30" s="120"/>
      <c r="F30" s="120"/>
      <c r="G30" s="120"/>
      <c r="H30" s="1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43"/>
      <c r="C31" s="137"/>
      <c r="D31" s="151" t="s">
        <v>53</v>
      </c>
      <c r="E31" s="121"/>
      <c r="F31" s="86" t="s">
        <v>54</v>
      </c>
      <c r="G31" s="86" t="s">
        <v>55</v>
      </c>
      <c r="H31" s="86" t="s">
        <v>56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37"/>
      <c r="C32" s="86" t="s">
        <v>57</v>
      </c>
      <c r="D32" s="5" t="s">
        <v>33</v>
      </c>
      <c r="E32" s="5" t="s">
        <v>34</v>
      </c>
      <c r="F32" s="86" t="s">
        <v>57</v>
      </c>
      <c r="G32" s="86" t="s">
        <v>57</v>
      </c>
      <c r="H32" s="86" t="s">
        <v>57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87"/>
      <c r="C33" s="88"/>
      <c r="D33" s="88"/>
      <c r="E33" s="88"/>
      <c r="F33" s="88"/>
      <c r="G33" s="88"/>
      <c r="H33" s="8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87"/>
      <c r="C34" s="88"/>
      <c r="D34" s="152"/>
      <c r="E34" s="120"/>
      <c r="F34" s="120"/>
      <c r="G34" s="120"/>
      <c r="H34" s="1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89"/>
      <c r="C35" s="88"/>
      <c r="D35" s="88"/>
      <c r="E35" s="88"/>
      <c r="F35" s="88"/>
      <c r="G35" s="88"/>
      <c r="H35" s="8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89"/>
      <c r="C36" s="88"/>
      <c r="D36" s="88"/>
      <c r="E36" s="88"/>
      <c r="F36" s="88"/>
      <c r="G36" s="88"/>
      <c r="H36" s="8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89"/>
      <c r="C37" s="88"/>
      <c r="D37" s="88"/>
      <c r="E37" s="88"/>
      <c r="F37" s="88"/>
      <c r="G37" s="88"/>
      <c r="H37" s="8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90" t="s">
        <v>49</v>
      </c>
      <c r="C38" s="91">
        <f t="array" ref="C38">SUM(C35:C37)</f>
        <v>0</v>
      </c>
      <c r="D38" s="91">
        <f t="array" ref="D38">SUM(D35:D37)</f>
        <v>0</v>
      </c>
      <c r="E38" s="91">
        <f t="array" ref="E38">SUM(E35:E37)</f>
        <v>0</v>
      </c>
      <c r="F38" s="91">
        <f t="array" ref="F38">SUM(F35:F37)</f>
        <v>0</v>
      </c>
      <c r="G38" s="91">
        <f t="array" ref="G38">SUM(G35:G37)</f>
        <v>0</v>
      </c>
      <c r="H38" s="91">
        <f t="array" ref="H38">SUM(H35:H37)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92" t="s">
        <v>58</v>
      </c>
      <c r="C39" s="93"/>
      <c r="D39" s="93"/>
      <c r="E39" s="93"/>
      <c r="F39" s="93"/>
      <c r="G39" s="93"/>
      <c r="H39" s="9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9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5">
      <c r="A41" s="1"/>
      <c r="B41" s="138" t="s">
        <v>59</v>
      </c>
      <c r="C41" s="139"/>
      <c r="D41" s="139"/>
      <c r="E41" s="139"/>
      <c r="F41" s="139"/>
      <c r="G41" s="139"/>
      <c r="H41" s="139"/>
      <c r="I41" s="139"/>
      <c r="J41" s="140"/>
      <c r="K41" s="7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41" t="s">
        <v>60</v>
      </c>
      <c r="C43" s="118"/>
      <c r="D43" s="118"/>
      <c r="E43" s="118"/>
      <c r="F43" s="118"/>
      <c r="G43" s="118"/>
      <c r="H43" s="1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50" t="s">
        <v>51</v>
      </c>
      <c r="C44" s="150" t="s">
        <v>26</v>
      </c>
      <c r="D44" s="151" t="s">
        <v>52</v>
      </c>
      <c r="E44" s="120"/>
      <c r="F44" s="120"/>
      <c r="G44" s="120"/>
      <c r="H44" s="1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43"/>
      <c r="C45" s="137"/>
      <c r="D45" s="151" t="s">
        <v>53</v>
      </c>
      <c r="E45" s="121"/>
      <c r="F45" s="86" t="s">
        <v>54</v>
      </c>
      <c r="G45" s="86" t="s">
        <v>55</v>
      </c>
      <c r="H45" s="86" t="s">
        <v>56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37"/>
      <c r="C46" s="86" t="s">
        <v>57</v>
      </c>
      <c r="D46" s="5" t="s">
        <v>46</v>
      </c>
      <c r="E46" s="5" t="s">
        <v>6</v>
      </c>
      <c r="F46" s="86" t="s">
        <v>61</v>
      </c>
      <c r="G46" s="86" t="s">
        <v>61</v>
      </c>
      <c r="H46" s="86" t="s">
        <v>61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87"/>
      <c r="C47" s="77"/>
      <c r="D47" s="77"/>
      <c r="E47" s="77"/>
      <c r="F47" s="77"/>
      <c r="G47" s="77"/>
      <c r="H47" s="7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31"/>
      <c r="D48" s="31"/>
      <c r="E48" s="31"/>
      <c r="F48" s="31"/>
      <c r="G48" s="31"/>
      <c r="H48" s="3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41" t="s">
        <v>63</v>
      </c>
      <c r="C49" s="118"/>
      <c r="D49" s="118"/>
      <c r="E49" s="118"/>
      <c r="F49" s="118"/>
      <c r="G49" s="118"/>
      <c r="H49" s="118"/>
      <c r="I49" s="118"/>
      <c r="J49" s="118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25">
      <c r="A50" s="1"/>
      <c r="B50" s="65" t="s">
        <v>2</v>
      </c>
      <c r="C50" s="5" t="s">
        <v>3</v>
      </c>
      <c r="D50" s="5" t="s">
        <v>4</v>
      </c>
      <c r="E50" s="5" t="s">
        <v>46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62"/>
      <c r="C51" s="159"/>
      <c r="D51" s="75"/>
      <c r="E51" s="76"/>
      <c r="F51" s="76"/>
      <c r="G51" s="76"/>
      <c r="H51" s="76"/>
      <c r="I51" s="76"/>
      <c r="J51" s="77"/>
      <c r="K51" s="3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63"/>
      <c r="C52" s="160"/>
      <c r="D52" s="75"/>
      <c r="E52" s="77"/>
      <c r="F52" s="77"/>
      <c r="G52" s="77"/>
      <c r="H52" s="77"/>
      <c r="I52" s="77"/>
      <c r="J52" s="77"/>
      <c r="K52" s="3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64"/>
      <c r="C53" s="160"/>
      <c r="D53" s="75"/>
      <c r="E53" s="77"/>
      <c r="F53" s="77"/>
      <c r="G53" s="77"/>
      <c r="H53" s="77"/>
      <c r="I53" s="77"/>
      <c r="J53" s="7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62"/>
      <c r="C54" s="160"/>
      <c r="D54" s="75"/>
      <c r="E54" s="77"/>
      <c r="F54" s="77"/>
      <c r="G54" s="77"/>
      <c r="H54" s="77"/>
      <c r="I54" s="77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61"/>
      <c r="C55" s="95"/>
      <c r="D55" s="75"/>
      <c r="E55" s="77"/>
      <c r="F55" s="77"/>
      <c r="G55" s="77"/>
      <c r="H55" s="77"/>
      <c r="I55" s="77"/>
      <c r="J55" s="7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87"/>
      <c r="C56" s="95"/>
      <c r="D56" s="75"/>
      <c r="E56" s="77"/>
      <c r="F56" s="77"/>
      <c r="G56" s="77"/>
      <c r="H56" s="77"/>
      <c r="I56" s="77"/>
      <c r="J56" s="7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87"/>
      <c r="C57" s="95"/>
      <c r="D57" s="75"/>
      <c r="E57" s="77"/>
      <c r="F57" s="77"/>
      <c r="G57" s="77"/>
      <c r="H57" s="77"/>
      <c r="I57" s="77"/>
      <c r="J57" s="7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31"/>
      <c r="D58" s="31"/>
      <c r="E58" s="31"/>
      <c r="F58" s="31"/>
      <c r="G58" s="31"/>
      <c r="H58" s="3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41" t="s">
        <v>64</v>
      </c>
      <c r="C59" s="118"/>
      <c r="D59" s="118"/>
      <c r="E59" s="118"/>
      <c r="F59" s="118"/>
      <c r="G59" s="118"/>
      <c r="H59" s="118"/>
      <c r="I59" s="118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25">
      <c r="A60" s="1"/>
      <c r="B60" s="136" t="s">
        <v>2</v>
      </c>
      <c r="C60" s="147" t="s">
        <v>48</v>
      </c>
      <c r="D60" s="121"/>
      <c r="E60" s="136" t="s">
        <v>46</v>
      </c>
      <c r="F60" s="136" t="s">
        <v>6</v>
      </c>
      <c r="G60" s="136" t="s">
        <v>7</v>
      </c>
      <c r="H60" s="136" t="s">
        <v>8</v>
      </c>
      <c r="I60" s="136" t="s">
        <v>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25">
      <c r="A61" s="1"/>
      <c r="B61" s="137"/>
      <c r="C61" s="5" t="s">
        <v>65</v>
      </c>
      <c r="D61" s="5" t="s">
        <v>66</v>
      </c>
      <c r="E61" s="137"/>
      <c r="F61" s="137"/>
      <c r="G61" s="137"/>
      <c r="H61" s="137"/>
      <c r="I61" s="13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96"/>
      <c r="C62" s="11"/>
      <c r="D62" s="7"/>
      <c r="E62" s="7"/>
      <c r="F62" s="7"/>
      <c r="G62" s="7"/>
      <c r="H62" s="7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96"/>
      <c r="C63" s="11"/>
      <c r="D63" s="7"/>
      <c r="E63" s="7"/>
      <c r="F63" s="7"/>
      <c r="G63" s="7"/>
      <c r="H63" s="7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96"/>
      <c r="C64" s="11"/>
      <c r="D64" s="7"/>
      <c r="E64" s="7"/>
      <c r="F64" s="7"/>
      <c r="G64" s="7"/>
      <c r="H64" s="7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96"/>
      <c r="C65" s="11"/>
      <c r="D65" s="7"/>
      <c r="E65" s="7"/>
      <c r="F65" s="7"/>
      <c r="G65" s="7"/>
      <c r="H65" s="7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96"/>
      <c r="C66" s="11"/>
      <c r="D66" s="7"/>
      <c r="E66" s="7"/>
      <c r="F66" s="7"/>
      <c r="G66" s="7"/>
      <c r="H66" s="7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96"/>
      <c r="C67" s="11"/>
      <c r="D67" s="7"/>
      <c r="E67" s="7"/>
      <c r="F67" s="7"/>
      <c r="G67" s="7"/>
      <c r="H67" s="7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96"/>
      <c r="C68" s="11"/>
      <c r="D68" s="7"/>
      <c r="E68" s="7"/>
      <c r="F68" s="7"/>
      <c r="G68" s="7"/>
      <c r="H68" s="7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97" t="s">
        <v>67</v>
      </c>
      <c r="C69" s="156">
        <f>SUM(C62:C68)</f>
        <v>0</v>
      </c>
      <c r="D69" s="121"/>
      <c r="E69" s="90">
        <f t="array" ref="E69">SUM(E62:E68)</f>
        <v>0</v>
      </c>
      <c r="F69" s="90">
        <f t="array" ref="F69">SUM(F62:F68)</f>
        <v>0</v>
      </c>
      <c r="G69" s="90">
        <f t="array" ref="G69">SUM(G62:G68)</f>
        <v>0</v>
      </c>
      <c r="H69" s="90">
        <f t="array" ref="H69">SUM(H62:H68)</f>
        <v>0</v>
      </c>
      <c r="I69" s="90">
        <f t="array" ref="I69">SUM(I62:I68)</f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98" t="s">
        <v>68</v>
      </c>
      <c r="C70" s="157"/>
      <c r="D70" s="121"/>
      <c r="E70" s="99"/>
      <c r="F70" s="99"/>
      <c r="G70" s="99"/>
      <c r="H70" s="99"/>
      <c r="I70" s="9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97" t="s">
        <v>69</v>
      </c>
      <c r="C71" s="158" t="str">
        <f t="array" ref="C71">IF(C69=100,"Benar","Salah")</f>
        <v>Salah</v>
      </c>
      <c r="D71" s="121"/>
      <c r="E71" s="90" t="str">
        <f t="shared" ref="E71:I71" si="0">IF(E69&gt;=E70,"Cukup","Kurang")</f>
        <v>Cukup</v>
      </c>
      <c r="F71" s="90" t="str">
        <f t="shared" si="0"/>
        <v>Cukup</v>
      </c>
      <c r="G71" s="90" t="str">
        <f t="shared" si="0"/>
        <v>Cukup</v>
      </c>
      <c r="H71" s="90" t="str">
        <f t="shared" si="0"/>
        <v>Cukup</v>
      </c>
      <c r="I71" s="90" t="str">
        <f t="shared" si="0"/>
        <v>Cukup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25">
      <c r="A73" s="1"/>
      <c r="B73" s="138" t="s">
        <v>70</v>
      </c>
      <c r="C73" s="139"/>
      <c r="D73" s="139"/>
      <c r="E73" s="139"/>
      <c r="F73" s="139"/>
      <c r="G73" s="139"/>
      <c r="H73" s="139"/>
      <c r="I73" s="139"/>
      <c r="J73" s="140"/>
      <c r="K73" s="7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41" t="s">
        <v>71</v>
      </c>
      <c r="C75" s="118"/>
      <c r="D75" s="118"/>
      <c r="E75" s="118"/>
      <c r="F75" s="11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25">
      <c r="A76" s="1"/>
      <c r="B76" s="5" t="s">
        <v>2</v>
      </c>
      <c r="C76" s="5" t="s">
        <v>48</v>
      </c>
      <c r="D76" s="5" t="s">
        <v>72</v>
      </c>
      <c r="E76" s="5" t="s">
        <v>73</v>
      </c>
      <c r="F76" s="5" t="s">
        <v>3</v>
      </c>
      <c r="G76" s="1"/>
      <c r="H76" s="47" t="s">
        <v>74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53" t="s">
        <v>44</v>
      </c>
      <c r="C77" s="120"/>
      <c r="D77" s="120"/>
      <c r="E77" s="120"/>
      <c r="F77" s="121"/>
      <c r="G77" s="1"/>
      <c r="H77" s="81" t="s">
        <v>75</v>
      </c>
      <c r="I77" s="81" t="s">
        <v>79</v>
      </c>
      <c r="J77" s="81" t="s">
        <v>70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96"/>
      <c r="C78" s="11"/>
      <c r="D78" s="7"/>
      <c r="E78" s="100"/>
      <c r="F78" s="101"/>
      <c r="G78" s="1"/>
      <c r="H78" s="87" t="s">
        <v>76</v>
      </c>
      <c r="I78" s="77">
        <f>E81</f>
        <v>0</v>
      </c>
      <c r="J78" s="102">
        <f>F81</f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96"/>
      <c r="C79" s="11"/>
      <c r="D79" s="7"/>
      <c r="E79" s="100"/>
      <c r="F79" s="101"/>
      <c r="G79" s="1"/>
      <c r="H79" s="87" t="s">
        <v>62</v>
      </c>
      <c r="I79" s="77">
        <f t="array" ref="I79">E90</f>
        <v>0</v>
      </c>
      <c r="J79" s="102">
        <f>F90</f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96"/>
      <c r="C80" s="11"/>
      <c r="D80" s="7"/>
      <c r="E80" s="100"/>
      <c r="F80" s="101"/>
      <c r="G80" s="1"/>
      <c r="H80" s="87" t="s">
        <v>49</v>
      </c>
      <c r="I80" s="77">
        <f t="array" ref="I80">I78:I79</f>
        <v>0</v>
      </c>
      <c r="J80" s="102">
        <f t="array" ref="J80">SUM(J78:J79)</f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03" t="s">
        <v>49</v>
      </c>
      <c r="C81" s="85">
        <f t="array" ref="C81">SUM(C78:C80)</f>
        <v>0</v>
      </c>
      <c r="D81" s="85">
        <f t="array" ref="D81">SUM(D78:D80)</f>
        <v>0</v>
      </c>
      <c r="E81" s="85">
        <f t="array" ref="E81">SUM(E78:E80)</f>
        <v>0</v>
      </c>
      <c r="F81" s="116">
        <f t="array" ref="F81">SUM(F78:F80)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53" t="s">
        <v>59</v>
      </c>
      <c r="C82" s="120"/>
      <c r="D82" s="120"/>
      <c r="E82" s="120"/>
      <c r="F82" s="121"/>
      <c r="G82" s="1"/>
      <c r="H82" s="154" t="s">
        <v>77</v>
      </c>
      <c r="I82" s="155" t="e">
        <f>J80/I80</f>
        <v>#DIV/0!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96"/>
      <c r="C83" s="11"/>
      <c r="D83" s="7"/>
      <c r="E83" s="100"/>
      <c r="F83" s="101"/>
      <c r="G83" s="1"/>
      <c r="H83" s="137"/>
      <c r="I83" s="13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96"/>
      <c r="C84" s="11"/>
      <c r="D84" s="7"/>
      <c r="E84" s="100"/>
      <c r="F84" s="10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96"/>
      <c r="C85" s="11"/>
      <c r="D85" s="7"/>
      <c r="E85" s="100"/>
      <c r="F85" s="10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96"/>
      <c r="C86" s="11"/>
      <c r="D86" s="7"/>
      <c r="E86" s="100"/>
      <c r="F86" s="10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96"/>
      <c r="C87" s="11"/>
      <c r="D87" s="7"/>
      <c r="E87" s="100"/>
      <c r="F87" s="10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96"/>
      <c r="C88" s="11"/>
      <c r="D88" s="7"/>
      <c r="E88" s="100"/>
      <c r="F88" s="10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96"/>
      <c r="C89" s="11"/>
      <c r="D89" s="7"/>
      <c r="E89" s="100"/>
      <c r="F89" s="10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03" t="s">
        <v>49</v>
      </c>
      <c r="C90" s="85">
        <f t="array" ref="C90">SUM(C83:C89)</f>
        <v>0</v>
      </c>
      <c r="D90" s="85">
        <f t="array" ref="D90">SUM(D83:D89)</f>
        <v>0</v>
      </c>
      <c r="E90" s="85">
        <f t="array" ref="E90">SUM(E83:E89)</f>
        <v>0</v>
      </c>
      <c r="F90" s="116">
        <f t="array" ref="F90">SUM(F83:F89)</f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 t="s">
        <v>40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4">
    <mergeCell ref="B77:F77"/>
    <mergeCell ref="B82:F82"/>
    <mergeCell ref="H82:H83"/>
    <mergeCell ref="I82:I83"/>
    <mergeCell ref="H60:H61"/>
    <mergeCell ref="I60:I61"/>
    <mergeCell ref="C69:D69"/>
    <mergeCell ref="C70:D70"/>
    <mergeCell ref="C71:D71"/>
    <mergeCell ref="B73:J73"/>
    <mergeCell ref="B75:F75"/>
    <mergeCell ref="B49:J49"/>
    <mergeCell ref="B59:I59"/>
    <mergeCell ref="B60:B61"/>
    <mergeCell ref="C60:D60"/>
    <mergeCell ref="E60:E61"/>
    <mergeCell ref="F60:F61"/>
    <mergeCell ref="G60:G61"/>
    <mergeCell ref="D34:H34"/>
    <mergeCell ref="B41:J41"/>
    <mergeCell ref="B43:H43"/>
    <mergeCell ref="B44:B46"/>
    <mergeCell ref="C44:C45"/>
    <mergeCell ref="D44:H44"/>
    <mergeCell ref="D45:E45"/>
    <mergeCell ref="C30:C31"/>
    <mergeCell ref="D31:E31"/>
    <mergeCell ref="B9:J9"/>
    <mergeCell ref="B14:J14"/>
    <mergeCell ref="B16:K16"/>
    <mergeCell ref="B22:C22"/>
    <mergeCell ref="B29:I29"/>
    <mergeCell ref="B30:B32"/>
    <mergeCell ref="D30:H30"/>
  </mergeCells>
  <conditionalFormatting sqref="C71">
    <cfRule type="containsText" dxfId="3" priority="4" operator="containsText" text="Salah">
      <formula>NOT(ISERROR(SEARCH(("Salah"),(C71))))</formula>
    </cfRule>
  </conditionalFormatting>
  <conditionalFormatting sqref="E71:I71">
    <cfRule type="containsText" dxfId="2" priority="1" operator="containsText" text="Benar">
      <formula>NOT(ISERROR(SEARCH(("Benar"),(E71))))</formula>
    </cfRule>
    <cfRule type="expression" dxfId="1" priority="2">
      <formula>$71:$71="Benar"</formula>
    </cfRule>
    <cfRule type="containsText" dxfId="0" priority="3" operator="containsText" text="Kurang">
      <formula>NOT(ISERROR(SEARCH(("Kurang"),(E71))))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Database Bahan Pakan</vt:lpstr>
      <vt:lpstr>Kebutuhan Nutrien</vt:lpstr>
      <vt:lpstr>Formulasi Ransum - IMT</vt:lpstr>
      <vt:lpstr>'Kebutuhan Nutrien'!solver_opt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nanda.wahyu.maulina</cp:lastModifiedBy>
  <dcterms:created xsi:type="dcterms:W3CDTF">2022-02-02T13:30:58Z</dcterms:created>
  <dcterms:modified xsi:type="dcterms:W3CDTF">2024-04-13T16:44:49Z</dcterms:modified>
</cp:coreProperties>
</file>